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4795" windowHeight="11505"/>
  </bookViews>
  <sheets>
    <sheet name="VTT Prodaja" sheetId="1" r:id="rId1"/>
    <sheet name="Uputa" sheetId="2" r:id="rId2"/>
  </sheets>
  <definedNames>
    <definedName name="VBS_list">Uputa!$L$1:$L$7</definedName>
    <definedName name="VBS_list_1">Uputa!$L$1:$L$8</definedName>
    <definedName name="VBS_list_2">'VTT Prodaja'!$Q$1:$Z$2</definedName>
    <definedName name="VBS_list_3">'VTT Prodaja'!$Q$1:$Z$1</definedName>
    <definedName name="VBS_list_4">'VTT Prodaja'!$Q$1:$AF$1</definedName>
    <definedName name="verzija">'VTT Prodaja'!$Q$3:$Q$12</definedName>
    <definedName name="VTT_list">Uputa!#REF!</definedName>
  </definedNames>
  <calcPr calcId="125725"/>
</workbook>
</file>

<file path=xl/calcChain.xml><?xml version="1.0" encoding="utf-8"?>
<calcChain xmlns="http://schemas.openxmlformats.org/spreadsheetml/2006/main">
  <c r="C4" i="1"/>
  <c r="C6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18"/>
  <c r="C41" s="1"/>
  <c r="B18"/>
  <c r="A19" s="1"/>
  <c r="B19" s="1"/>
  <c r="A20" s="1"/>
  <c r="B20" s="1"/>
  <c r="A21" s="1"/>
  <c r="B21" s="1"/>
  <c r="A22" s="1"/>
  <c r="B22" s="1"/>
  <c r="A23" s="1"/>
  <c r="B23" s="1"/>
  <c r="A24" s="1"/>
  <c r="B24" s="1"/>
  <c r="A25" s="1"/>
  <c r="B25" s="1"/>
  <c r="A26" s="1"/>
  <c r="B26" s="1"/>
  <c r="A27" s="1"/>
  <c r="B27" s="1"/>
  <c r="A28" s="1"/>
  <c r="B28" s="1"/>
  <c r="A29" s="1"/>
  <c r="B29" s="1"/>
  <c r="A30" s="1"/>
  <c r="B30" s="1"/>
  <c r="A31" s="1"/>
  <c r="B31" s="1"/>
  <c r="A32" s="1"/>
  <c r="B32" s="1"/>
  <c r="A33" s="1"/>
  <c r="B33" s="1"/>
  <c r="A34" s="1"/>
  <c r="B34" s="1"/>
  <c r="A35" s="1"/>
  <c r="B35" s="1"/>
  <c r="A36" s="1"/>
  <c r="B36" s="1"/>
  <c r="A37" s="1"/>
  <c r="B37" s="1"/>
  <c r="A38" s="1"/>
  <c r="B38" s="1"/>
  <c r="A39" s="1"/>
  <c r="B39" s="1"/>
  <c r="A40" s="1"/>
  <c r="B40" s="1"/>
  <c r="A41" s="1"/>
  <c r="B41" s="1"/>
</calcChain>
</file>

<file path=xl/sharedStrings.xml><?xml version="1.0" encoding="utf-8"?>
<sst xmlns="http://schemas.openxmlformats.org/spreadsheetml/2006/main" count="67" uniqueCount="66">
  <si>
    <t>Od:</t>
  </si>
  <si>
    <t>Do:</t>
  </si>
  <si>
    <t>Plinski dan:</t>
  </si>
  <si>
    <t>kWh</t>
  </si>
  <si>
    <t>Komentar:</t>
  </si>
  <si>
    <t>VBS - Prodavatelj:</t>
  </si>
  <si>
    <t>EIC code - Prodavatelj:</t>
  </si>
  <si>
    <t>Verzija</t>
  </si>
  <si>
    <t>Prodaja</t>
  </si>
  <si>
    <t>Mjesto prodaje:</t>
  </si>
  <si>
    <t>Prvo plinarsko društvo d.o.o.</t>
  </si>
  <si>
    <t>VBS - Kupac:</t>
  </si>
  <si>
    <t>31XG-PPDVU-HR11M</t>
  </si>
  <si>
    <t>EIC code - Kupac:</t>
  </si>
  <si>
    <t>Operator transportnog sustva:</t>
  </si>
  <si>
    <t>Plinacro d.o.o.</t>
  </si>
  <si>
    <t>31XG-PRIRODNIPLQ</t>
  </si>
  <si>
    <t>31X-CRODUXPLIN-8</t>
  </si>
  <si>
    <t>31XG-INCERGO---B</t>
  </si>
  <si>
    <t>31XG-MEDIMURJE-C</t>
  </si>
  <si>
    <t>31XG-ECONGASHR-X</t>
  </si>
  <si>
    <t>EconGas d.o.o.</t>
  </si>
  <si>
    <t>VTT - 0 bar - Prodaja</t>
  </si>
  <si>
    <t xml:space="preserve">Uputa za ispunjavanje predloška za najavu trgovačke transakcije na virtualnoj točki trgovanja
</t>
  </si>
  <si>
    <t>Naziv datoteke:</t>
  </si>
  <si>
    <t>yyyymmdd_VTT_PRODAJA_EIC_code</t>
  </si>
  <si>
    <t>Ispunjavanje obrasca:</t>
  </si>
  <si>
    <t>U obazac se unose sljedeći podaci:</t>
  </si>
  <si>
    <t>1. Datum (ćelija C1)</t>
  </si>
  <si>
    <t>2. VBS - Prodavatelj - ćelija C3 - izabire iz padajućeg izbornika</t>
  </si>
  <si>
    <t>3. VBS - Kupac - ćelija C6 - izabire iz padajućeg izbornika</t>
  </si>
  <si>
    <t>4. Ukupan dnevni iznos količine plina iskazane u jedinici kWh</t>
  </si>
  <si>
    <t>Ukupno kWh/dan:</t>
  </si>
  <si>
    <t xml:space="preserve">Datoteku obrasca je potrebno imenovati na gore prikazan način. Upisuje se datum na koji se transakcija odnosi te EIC code prodavatelja. </t>
  </si>
  <si>
    <t>Osim gore navedene 4 stavke ništa nije potrebno niti moguće unijeti u predložak za najavu trgovačke transakcije na Virtualnoj točki trgovanja. EIC kodovi se ispunjavaju automatski nakon izbora VBS-a iz padajućeg izbornika. Satne količine plina se automatski izračunavaju nakon unosa dnevne količine i nije ih moguće mijenjati.</t>
  </si>
  <si>
    <t>Prirodni plin d.o.o.</t>
  </si>
  <si>
    <t>Gradska plinara Zagreb-opskrba d.o.o.</t>
  </si>
  <si>
    <t>Vetropack Straža tvornica stakla d.d.</t>
  </si>
  <si>
    <t>Crodux plin d.o.o.</t>
  </si>
  <si>
    <t>Incergo d.o.o.</t>
  </si>
  <si>
    <t>Međimurje-plin d.o.o.</t>
  </si>
  <si>
    <t>MET Croatia Energy Trade d.o.o.</t>
  </si>
  <si>
    <t>31X-METCRO-----A</t>
  </si>
  <si>
    <t>CRODUX PLIN d.o.o. za trgovinu i usluge</t>
  </si>
  <si>
    <t>FERTGAS d.o.o.</t>
  </si>
  <si>
    <t>GEN-I Zagreb d.o.o. trgovina i prodaja električne energije</t>
  </si>
  <si>
    <t>GRADSKA PLINARA ZAGREB - OPSKRBA d.o.o. za opskrbu plinom</t>
  </si>
  <si>
    <t>HEP-Trgovina d.o.o.</t>
  </si>
  <si>
    <t>HRVATSKA ELEKTROPRIVREDA d.d.</t>
  </si>
  <si>
    <t>INA - INDUSTRIJA NAFTE d.d.</t>
  </si>
  <si>
    <t>INCERGO d.o.o. za trgovinu i usluge</t>
  </si>
  <si>
    <t>MEĐIMURJE-PLIN d.o.o. za opskrbu plinom</t>
  </si>
  <si>
    <t>PRIRODNI PLIN d.o.o. za dobavu i opskrbu plinom</t>
  </si>
  <si>
    <t>Proenergy d.o.o. za proizvodnju električne energije</t>
  </si>
  <si>
    <t>PRVO PLINARSKO DRUŠTVO d.o.o. za distribuciju plina</t>
  </si>
  <si>
    <t>TRGOVINA I OPSKRBA ENERGENTIMA d.o.o.</t>
  </si>
  <si>
    <t>VETROPACK STRAŽA TVORNICA STAKLA d.d. Hum na Sutli</t>
  </si>
  <si>
    <t>31X-FERTGAS-----A</t>
  </si>
  <si>
    <t>31X-ISTRABENZ--C</t>
  </si>
  <si>
    <t>31X-GPZOPSKRBA-Q</t>
  </si>
  <si>
    <t>31XHEP-TRADE---M</t>
  </si>
  <si>
    <t>31X-HEP-DD-----9</t>
  </si>
  <si>
    <t>31X-INA-HR-----T</t>
  </si>
  <si>
    <t>31X-P-ENERG----N</t>
  </si>
  <si>
    <t>31X-TRGOPENERG-R</t>
  </si>
  <si>
    <t xml:space="preserve">31XG-VETROPACK-U 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</si>
</sst>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7">
    <font>
      <sz val="11"/>
      <color theme="1"/>
      <name val="Calibri"/>
      <family val="2"/>
      <charset val="238"/>
      <scheme val="minor"/>
    </font>
    <font>
      <b/>
      <sz val="10"/>
      <color indexed="10"/>
      <name val="Frutiger 45 Light"/>
      <family val="2"/>
    </font>
    <font>
      <sz val="10"/>
      <name val="Frutiger 45 Light"/>
      <family val="2"/>
    </font>
    <font>
      <b/>
      <sz val="10"/>
      <name val="Frutiger 45 Light"/>
      <family val="2"/>
    </font>
    <font>
      <b/>
      <sz val="10"/>
      <color indexed="12"/>
      <name val="Frutiger 45 Light"/>
      <family val="2"/>
    </font>
    <font>
      <b/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48"/>
      <name val="Frutiger 45 Light"/>
      <family val="2"/>
    </font>
    <font>
      <b/>
      <sz val="11"/>
      <name val="Frutiger 45 Light"/>
      <family val="2"/>
    </font>
    <font>
      <sz val="11"/>
      <name val="Frutiger 45 Light"/>
      <family val="2"/>
    </font>
    <font>
      <sz val="10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Dashed">
        <color indexed="8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Dashed">
        <color indexed="8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3" fontId="10" fillId="3" borderId="11" xfId="0" applyNumberFormat="1" applyFont="1" applyFill="1" applyBorder="1" applyAlignment="1" applyProtection="1">
      <alignment horizontal="center"/>
    </xf>
    <xf numFmtId="3" fontId="10" fillId="3" borderId="10" xfId="0" applyNumberFormat="1" applyFont="1" applyFill="1" applyBorder="1" applyAlignment="1" applyProtection="1">
      <alignment horizontal="center"/>
    </xf>
    <xf numFmtId="3" fontId="10" fillId="3" borderId="14" xfId="0" applyNumberFormat="1" applyFont="1" applyFill="1" applyBorder="1" applyAlignment="1" applyProtection="1">
      <alignment horizontal="center"/>
    </xf>
    <xf numFmtId="0" fontId="12" fillId="0" borderId="0" xfId="0" applyFont="1"/>
    <xf numFmtId="165" fontId="7" fillId="0" borderId="15" xfId="0" applyNumberFormat="1" applyFont="1" applyFill="1" applyBorder="1" applyAlignment="1" applyProtection="1">
      <alignment horizontal="center" wrapText="1"/>
    </xf>
    <xf numFmtId="3" fontId="13" fillId="3" borderId="11" xfId="0" applyNumberFormat="1" applyFont="1" applyFill="1" applyBorder="1" applyAlignment="1" applyProtection="1">
      <alignment horizontal="center"/>
      <protection locked="0"/>
    </xf>
    <xf numFmtId="20" fontId="9" fillId="2" borderId="19" xfId="0" applyNumberFormat="1" applyFont="1" applyFill="1" applyBorder="1" applyAlignment="1" applyProtection="1">
      <alignment horizontal="center"/>
    </xf>
    <xf numFmtId="20" fontId="9" fillId="2" borderId="20" xfId="0" applyNumberFormat="1" applyFont="1" applyFill="1" applyBorder="1" applyAlignment="1" applyProtection="1">
      <alignment horizontal="center"/>
    </xf>
    <xf numFmtId="20" fontId="9" fillId="2" borderId="17" xfId="0" applyNumberFormat="1" applyFont="1" applyFill="1" applyBorder="1" applyAlignment="1" applyProtection="1">
      <alignment horizontal="center"/>
    </xf>
    <xf numFmtId="20" fontId="9" fillId="2" borderId="18" xfId="0" applyNumberFormat="1" applyFont="1" applyFill="1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10" fillId="4" borderId="10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/>
    </xf>
    <xf numFmtId="0" fontId="4" fillId="4" borderId="12" xfId="0" applyFont="1" applyFill="1" applyBorder="1" applyAlignment="1" applyProtection="1">
      <alignment horizontal="center"/>
    </xf>
    <xf numFmtId="164" fontId="10" fillId="4" borderId="13" xfId="0" applyNumberFormat="1" applyFont="1" applyFill="1" applyBorder="1" applyAlignment="1" applyProtection="1">
      <alignment horizontal="center"/>
      <protection locked="0"/>
    </xf>
    <xf numFmtId="0" fontId="5" fillId="4" borderId="23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center" vertical="center"/>
    </xf>
    <xf numFmtId="0" fontId="6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left" vertical="center"/>
    </xf>
    <xf numFmtId="165" fontId="4" fillId="4" borderId="0" xfId="0" applyNumberFormat="1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left" vertical="center"/>
    </xf>
    <xf numFmtId="0" fontId="4" fillId="4" borderId="14" xfId="0" applyFont="1" applyFill="1" applyBorder="1" applyAlignment="1" applyProtection="1">
      <alignment horizontal="center" vertical="center"/>
    </xf>
    <xf numFmtId="0" fontId="12" fillId="4" borderId="14" xfId="0" applyFont="1" applyFill="1" applyBorder="1" applyAlignment="1" applyProtection="1">
      <alignment vertical="center"/>
      <protection locked="0"/>
    </xf>
    <xf numFmtId="0" fontId="1" fillId="5" borderId="1" xfId="0" applyFont="1" applyFill="1" applyBorder="1" applyAlignment="1" applyProtection="1">
      <alignment horizontal="center" wrapText="1"/>
    </xf>
    <xf numFmtId="0" fontId="3" fillId="5" borderId="2" xfId="0" applyFont="1" applyFill="1" applyBorder="1" applyAlignment="1" applyProtection="1">
      <alignment horizontal="right"/>
    </xf>
    <xf numFmtId="14" fontId="10" fillId="5" borderId="3" xfId="0" applyNumberFormat="1" applyFont="1" applyFill="1" applyBorder="1" applyAlignment="1" applyProtection="1">
      <alignment horizontal="center"/>
      <protection locked="0"/>
    </xf>
    <xf numFmtId="14" fontId="3" fillId="5" borderId="4" xfId="0" applyNumberFormat="1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right"/>
    </xf>
    <xf numFmtId="0" fontId="10" fillId="5" borderId="6" xfId="0" applyFont="1" applyFill="1" applyBorder="1" applyAlignment="1" applyProtection="1">
      <alignment horizontal="center" vertical="center" wrapText="1"/>
    </xf>
    <xf numFmtId="14" fontId="3" fillId="5" borderId="7" xfId="0" applyNumberFormat="1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right"/>
    </xf>
    <xf numFmtId="0" fontId="10" fillId="5" borderId="8" xfId="0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 applyProtection="1">
      <alignment horizontal="center"/>
    </xf>
    <xf numFmtId="0" fontId="10" fillId="5" borderId="8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/>
    </xf>
    <xf numFmtId="0" fontId="10" fillId="5" borderId="9" xfId="0" applyFont="1" applyFill="1" applyBorder="1" applyAlignment="1" applyProtection="1">
      <alignment horizontal="center" vertical="center" wrapText="1"/>
    </xf>
    <xf numFmtId="0" fontId="10" fillId="5" borderId="10" xfId="0" applyNumberFormat="1" applyFont="1" applyFill="1" applyBorder="1" applyAlignment="1" applyProtection="1">
      <alignment horizontal="center" wrapText="1"/>
      <protection locked="0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4" fillId="0" borderId="0" xfId="0" applyFont="1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65" fontId="11" fillId="0" borderId="10" xfId="0" applyNumberFormat="1" applyFont="1" applyFill="1" applyBorder="1" applyAlignment="1" applyProtection="1">
      <alignment horizontal="center" vertical="center"/>
    </xf>
    <xf numFmtId="165" fontId="11" fillId="0" borderId="14" xfId="0" applyNumberFormat="1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3"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100013</xdr:rowOff>
    </xdr:from>
    <xdr:to>
      <xdr:col>8</xdr:col>
      <xdr:colOff>381000</xdr:colOff>
      <xdr:row>30</xdr:row>
      <xdr:rowOff>142875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1863" r="71269" b="6373"/>
        <a:stretch>
          <a:fillRect/>
        </a:stretch>
      </xdr:blipFill>
      <xdr:spPr bwMode="auto">
        <a:xfrm>
          <a:off x="5000625" y="100013"/>
          <a:ext cx="4569199" cy="69905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1285874</xdr:colOff>
      <xdr:row>3</xdr:row>
      <xdr:rowOff>152400</xdr:rowOff>
    </xdr:from>
    <xdr:to>
      <xdr:col>0</xdr:col>
      <xdr:colOff>2039471</xdr:colOff>
      <xdr:row>5</xdr:row>
      <xdr:rowOff>57150</xdr:rowOff>
    </xdr:to>
    <xdr:sp macro="" textlink="">
      <xdr:nvSpPr>
        <xdr:cNvPr id="20" name="Rectangle 19"/>
        <xdr:cNvSpPr/>
      </xdr:nvSpPr>
      <xdr:spPr>
        <a:xfrm>
          <a:off x="1285874" y="992841"/>
          <a:ext cx="753597" cy="296956"/>
        </a:xfrm>
        <a:prstGeom prst="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hr-HR" sz="1100"/>
        </a:p>
      </xdr:txBody>
    </xdr:sp>
    <xdr:clientData/>
  </xdr:twoCellAnchor>
  <xdr:twoCellAnchor>
    <xdr:from>
      <xdr:col>0</xdr:col>
      <xdr:colOff>3025588</xdr:colOff>
      <xdr:row>3</xdr:row>
      <xdr:rowOff>114300</xdr:rowOff>
    </xdr:from>
    <xdr:to>
      <xdr:col>0</xdr:col>
      <xdr:colOff>3657600</xdr:colOff>
      <xdr:row>5</xdr:row>
      <xdr:rowOff>28575</xdr:rowOff>
    </xdr:to>
    <xdr:sp macro="" textlink="">
      <xdr:nvSpPr>
        <xdr:cNvPr id="21" name="Rectangle 20"/>
        <xdr:cNvSpPr/>
      </xdr:nvSpPr>
      <xdr:spPr>
        <a:xfrm>
          <a:off x="3025588" y="954741"/>
          <a:ext cx="632012" cy="306481"/>
        </a:xfrm>
        <a:prstGeom prst="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hr-HR" sz="1100"/>
        </a:p>
      </xdr:txBody>
    </xdr:sp>
    <xdr:clientData/>
  </xdr:twoCellAnchor>
  <xdr:twoCellAnchor>
    <xdr:from>
      <xdr:col>0</xdr:col>
      <xdr:colOff>1139297</xdr:colOff>
      <xdr:row>5</xdr:row>
      <xdr:rowOff>57150</xdr:rowOff>
    </xdr:from>
    <xdr:to>
      <xdr:col>0</xdr:col>
      <xdr:colOff>1662673</xdr:colOff>
      <xdr:row>6</xdr:row>
      <xdr:rowOff>9526</xdr:rowOff>
    </xdr:to>
    <xdr:cxnSp macro="">
      <xdr:nvCxnSpPr>
        <xdr:cNvPr id="22" name="Straight Arrow Connector 21"/>
        <xdr:cNvCxnSpPr>
          <a:stCxn id="23" idx="0"/>
          <a:endCxn id="20" idx="2"/>
        </xdr:cNvCxnSpPr>
      </xdr:nvCxnSpPr>
      <xdr:spPr>
        <a:xfrm flipV="1">
          <a:off x="1139297" y="1284817"/>
          <a:ext cx="523376" cy="1428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447676</xdr:colOff>
      <xdr:row>6</xdr:row>
      <xdr:rowOff>9526</xdr:rowOff>
    </xdr:from>
    <xdr:to>
      <xdr:col>0</xdr:col>
      <xdr:colOff>1830918</xdr:colOff>
      <xdr:row>9</xdr:row>
      <xdr:rowOff>126999</xdr:rowOff>
    </xdr:to>
    <xdr:sp macro="" textlink="">
      <xdr:nvSpPr>
        <xdr:cNvPr id="23" name="Rounded Rectangle 22"/>
        <xdr:cNvSpPr/>
      </xdr:nvSpPr>
      <xdr:spPr>
        <a:xfrm>
          <a:off x="447676" y="1427693"/>
          <a:ext cx="1383242" cy="688973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hr-HR" sz="1100"/>
            <a:t>Datum na koji se najava trgovanja odnosi</a:t>
          </a:r>
        </a:p>
      </xdr:txBody>
    </xdr:sp>
    <xdr:clientData/>
  </xdr:twoCellAnchor>
  <xdr:twoCellAnchor>
    <xdr:from>
      <xdr:col>0</xdr:col>
      <xdr:colOff>3193677</xdr:colOff>
      <xdr:row>5</xdr:row>
      <xdr:rowOff>180976</xdr:rowOff>
    </xdr:from>
    <xdr:to>
      <xdr:col>0</xdr:col>
      <xdr:colOff>4476751</xdr:colOff>
      <xdr:row>9</xdr:row>
      <xdr:rowOff>76200</xdr:rowOff>
    </xdr:to>
    <xdr:sp macro="" textlink="">
      <xdr:nvSpPr>
        <xdr:cNvPr id="24" name="Rounded Rectangle 23"/>
        <xdr:cNvSpPr/>
      </xdr:nvSpPr>
      <xdr:spPr>
        <a:xfrm>
          <a:off x="3193677" y="1413623"/>
          <a:ext cx="1283074" cy="65722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hr-HR" sz="1100"/>
            <a:t>EIC oznaka VBS-a</a:t>
          </a:r>
          <a:r>
            <a:rPr lang="hr-HR" sz="1100" baseline="0"/>
            <a:t> prodavatelja</a:t>
          </a:r>
          <a:endParaRPr lang="hr-HR" sz="1100"/>
        </a:p>
      </xdr:txBody>
    </xdr:sp>
    <xdr:clientData/>
  </xdr:twoCellAnchor>
  <xdr:twoCellAnchor>
    <xdr:from>
      <xdr:col>0</xdr:col>
      <xdr:colOff>3341594</xdr:colOff>
      <xdr:row>5</xdr:row>
      <xdr:rowOff>28575</xdr:rowOff>
    </xdr:from>
    <xdr:to>
      <xdr:col>0</xdr:col>
      <xdr:colOff>3835214</xdr:colOff>
      <xdr:row>5</xdr:row>
      <xdr:rowOff>180976</xdr:rowOff>
    </xdr:to>
    <xdr:cxnSp macro="">
      <xdr:nvCxnSpPr>
        <xdr:cNvPr id="25" name="Straight Arrow Connector 24"/>
        <xdr:cNvCxnSpPr>
          <a:stCxn id="24" idx="0"/>
          <a:endCxn id="21" idx="2"/>
        </xdr:cNvCxnSpPr>
      </xdr:nvCxnSpPr>
      <xdr:spPr>
        <a:xfrm flipH="1" flipV="1">
          <a:off x="3341594" y="1261222"/>
          <a:ext cx="493620" cy="1524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117665</xdr:colOff>
      <xdr:row>1</xdr:row>
      <xdr:rowOff>154080</xdr:rowOff>
    </xdr:from>
    <xdr:to>
      <xdr:col>8</xdr:col>
      <xdr:colOff>203669</xdr:colOff>
      <xdr:row>3</xdr:row>
      <xdr:rowOff>26054</xdr:rowOff>
    </xdr:to>
    <xdr:sp macro="" textlink="">
      <xdr:nvSpPr>
        <xdr:cNvPr id="27" name="Rectangle 26"/>
        <xdr:cNvSpPr/>
      </xdr:nvSpPr>
      <xdr:spPr>
        <a:xfrm>
          <a:off x="7491136" y="613521"/>
          <a:ext cx="1901357" cy="252974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hr-HR" sz="1200" b="1">
              <a:solidFill>
                <a:srgbClr val="FF0000"/>
              </a:solidFill>
            </a:rPr>
            <a:t>                        2. </a:t>
          </a:r>
        </a:p>
      </xdr:txBody>
    </xdr:sp>
    <xdr:clientData/>
  </xdr:twoCellAnchor>
  <xdr:twoCellAnchor>
    <xdr:from>
      <xdr:col>5</xdr:col>
      <xdr:colOff>93850</xdr:colOff>
      <xdr:row>0</xdr:row>
      <xdr:rowOff>259136</xdr:rowOff>
    </xdr:from>
    <xdr:to>
      <xdr:col>8</xdr:col>
      <xdr:colOff>179854</xdr:colOff>
      <xdr:row>1</xdr:row>
      <xdr:rowOff>64434</xdr:rowOff>
    </xdr:to>
    <xdr:sp macro="" textlink="">
      <xdr:nvSpPr>
        <xdr:cNvPr id="28" name="Rectangle 27"/>
        <xdr:cNvSpPr/>
      </xdr:nvSpPr>
      <xdr:spPr>
        <a:xfrm>
          <a:off x="7467321" y="259136"/>
          <a:ext cx="1901357" cy="264739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hr-HR" sz="1200" b="1">
              <a:solidFill>
                <a:srgbClr val="FF0000"/>
              </a:solidFill>
            </a:rPr>
            <a:t>                         1. </a:t>
          </a:r>
        </a:p>
      </xdr:txBody>
    </xdr:sp>
    <xdr:clientData/>
  </xdr:twoCellAnchor>
  <xdr:twoCellAnchor>
    <xdr:from>
      <xdr:col>5</xdr:col>
      <xdr:colOff>105055</xdr:colOff>
      <xdr:row>3</xdr:row>
      <xdr:rowOff>138112</xdr:rowOff>
    </xdr:from>
    <xdr:to>
      <xdr:col>8</xdr:col>
      <xdr:colOff>191059</xdr:colOff>
      <xdr:row>5</xdr:row>
      <xdr:rowOff>3642</xdr:rowOff>
    </xdr:to>
    <xdr:sp macro="" textlink="">
      <xdr:nvSpPr>
        <xdr:cNvPr id="29" name="Rectangle 28"/>
        <xdr:cNvSpPr/>
      </xdr:nvSpPr>
      <xdr:spPr>
        <a:xfrm>
          <a:off x="7478526" y="978553"/>
          <a:ext cx="1901357" cy="257736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hr-HR" sz="1200" b="1">
              <a:solidFill>
                <a:srgbClr val="FF0000"/>
              </a:solidFill>
            </a:rPr>
            <a:t>                         3. </a:t>
          </a:r>
        </a:p>
      </xdr:txBody>
    </xdr:sp>
    <xdr:clientData/>
  </xdr:twoCellAnchor>
  <xdr:twoCellAnchor>
    <xdr:from>
      <xdr:col>5</xdr:col>
      <xdr:colOff>149878</xdr:colOff>
      <xdr:row>11</xdr:row>
      <xdr:rowOff>72558</xdr:rowOff>
    </xdr:from>
    <xdr:to>
      <xdr:col>8</xdr:col>
      <xdr:colOff>235882</xdr:colOff>
      <xdr:row>12</xdr:row>
      <xdr:rowOff>139794</xdr:rowOff>
    </xdr:to>
    <xdr:sp macro="" textlink="">
      <xdr:nvSpPr>
        <xdr:cNvPr id="30" name="Rectangle 29"/>
        <xdr:cNvSpPr/>
      </xdr:nvSpPr>
      <xdr:spPr>
        <a:xfrm>
          <a:off x="7523349" y="2638705"/>
          <a:ext cx="1901357" cy="257736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hr-HR" sz="1200" b="1">
              <a:solidFill>
                <a:srgbClr val="FF0000"/>
              </a:solidFill>
            </a:rPr>
            <a:t>                        4.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zoomScaleNormal="100" workbookViewId="0">
      <selection activeCell="C5" sqref="C5"/>
    </sheetView>
  </sheetViews>
  <sheetFormatPr defaultRowHeight="15"/>
  <cols>
    <col min="1" max="2" width="20" customWidth="1"/>
    <col min="3" max="3" width="33.28515625" style="4" customWidth="1"/>
    <col min="17" max="25" width="9.140625" hidden="1" customWidth="1"/>
    <col min="26" max="26" width="33.85546875" hidden="1" customWidth="1"/>
    <col min="27" max="31" width="9.140625" hidden="1" customWidth="1"/>
    <col min="32" max="32" width="52.28515625" hidden="1" customWidth="1"/>
  </cols>
  <sheetData>
    <row r="1" spans="1:32" ht="21.75" customHeight="1" thickBot="1">
      <c r="A1" s="27" t="s">
        <v>8</v>
      </c>
      <c r="B1" s="28" t="s">
        <v>2</v>
      </c>
      <c r="C1" s="29">
        <v>41913</v>
      </c>
      <c r="Q1" t="s">
        <v>43</v>
      </c>
      <c r="R1" t="s">
        <v>21</v>
      </c>
      <c r="S1" t="s">
        <v>44</v>
      </c>
      <c r="T1" t="s">
        <v>45</v>
      </c>
      <c r="U1" t="s">
        <v>46</v>
      </c>
      <c r="V1" t="s">
        <v>47</v>
      </c>
      <c r="W1" t="s">
        <v>48</v>
      </c>
      <c r="X1" t="s">
        <v>49</v>
      </c>
      <c r="Y1" t="s">
        <v>50</v>
      </c>
      <c r="Z1" t="s">
        <v>51</v>
      </c>
      <c r="AA1" t="s">
        <v>41</v>
      </c>
      <c r="AB1" t="s">
        <v>52</v>
      </c>
      <c r="AC1" t="s">
        <v>53</v>
      </c>
      <c r="AD1" t="s">
        <v>54</v>
      </c>
      <c r="AE1" t="s">
        <v>55</v>
      </c>
      <c r="AF1" t="s">
        <v>56</v>
      </c>
    </row>
    <row r="2" spans="1:32" ht="15" customHeight="1">
      <c r="A2" s="30"/>
      <c r="B2" s="31" t="s">
        <v>9</v>
      </c>
      <c r="C2" s="32" t="s">
        <v>22</v>
      </c>
      <c r="Q2" t="s">
        <v>17</v>
      </c>
      <c r="R2" t="s">
        <v>20</v>
      </c>
      <c r="S2" t="s">
        <v>57</v>
      </c>
      <c r="T2" t="s">
        <v>58</v>
      </c>
      <c r="U2" t="s">
        <v>59</v>
      </c>
      <c r="V2" t="s">
        <v>60</v>
      </c>
      <c r="W2" s="45" t="s">
        <v>61</v>
      </c>
      <c r="X2" t="s">
        <v>62</v>
      </c>
      <c r="Y2" t="s">
        <v>18</v>
      </c>
      <c r="Z2" t="s">
        <v>19</v>
      </c>
      <c r="AA2" t="s">
        <v>42</v>
      </c>
      <c r="AB2" t="s">
        <v>16</v>
      </c>
      <c r="AC2" t="s">
        <v>63</v>
      </c>
      <c r="AD2" t="s">
        <v>12</v>
      </c>
      <c r="AE2" t="s">
        <v>64</v>
      </c>
      <c r="AF2" t="s">
        <v>65</v>
      </c>
    </row>
    <row r="3" spans="1:32" ht="15" customHeight="1">
      <c r="A3" s="33"/>
      <c r="B3" s="34" t="s">
        <v>5</v>
      </c>
      <c r="C3" s="35"/>
      <c r="Q3">
        <v>1</v>
      </c>
    </row>
    <row r="4" spans="1:32" ht="15" customHeight="1">
      <c r="A4" s="36"/>
      <c r="B4" s="34" t="s">
        <v>6</v>
      </c>
      <c r="C4" s="37" t="str">
        <f>IFERROR(HLOOKUP(C3,Q1:AF2,2,FALSE),"")</f>
        <v/>
      </c>
      <c r="Q4">
        <v>2</v>
      </c>
    </row>
    <row r="5" spans="1:32" ht="15" customHeight="1">
      <c r="A5" s="38"/>
      <c r="B5" s="34" t="s">
        <v>11</v>
      </c>
      <c r="C5" s="35"/>
      <c r="Q5">
        <v>3</v>
      </c>
    </row>
    <row r="6" spans="1:32">
      <c r="A6" s="36"/>
      <c r="B6" s="34" t="s">
        <v>13</v>
      </c>
      <c r="C6" s="37" t="str">
        <f>IFERROR(HLOOKUP(C5,Q1:AF2,2,FALSE),"")</f>
        <v/>
      </c>
      <c r="Q6">
        <v>4</v>
      </c>
    </row>
    <row r="7" spans="1:32" ht="15.75" thickBot="1">
      <c r="A7" s="36"/>
      <c r="B7" s="34" t="s">
        <v>14</v>
      </c>
      <c r="C7" s="39" t="s">
        <v>15</v>
      </c>
      <c r="Q7">
        <v>5</v>
      </c>
    </row>
    <row r="8" spans="1:32" ht="15.75" thickBot="1">
      <c r="A8" s="36"/>
      <c r="B8" s="34" t="s">
        <v>7</v>
      </c>
      <c r="C8" s="40">
        <v>1</v>
      </c>
      <c r="Q8">
        <v>6</v>
      </c>
    </row>
    <row r="9" spans="1:32">
      <c r="A9" s="11"/>
      <c r="B9" s="12"/>
      <c r="C9" s="13"/>
      <c r="Q9">
        <v>7</v>
      </c>
    </row>
    <row r="10" spans="1:32" ht="15.75" thickBot="1">
      <c r="A10" s="14"/>
      <c r="B10" s="15"/>
      <c r="C10" s="16"/>
      <c r="Q10">
        <v>8</v>
      </c>
    </row>
    <row r="11" spans="1:32">
      <c r="A11" s="17" t="s">
        <v>4</v>
      </c>
      <c r="B11" s="18"/>
      <c r="C11" s="19"/>
      <c r="Q11">
        <v>9</v>
      </c>
    </row>
    <row r="12" spans="1:32">
      <c r="A12" s="20"/>
      <c r="B12" s="21"/>
      <c r="C12" s="22"/>
      <c r="Q12">
        <v>10</v>
      </c>
    </row>
    <row r="13" spans="1:32">
      <c r="A13" s="20"/>
      <c r="B13" s="21"/>
      <c r="C13" s="23"/>
    </row>
    <row r="14" spans="1:32" ht="15.75" thickBot="1">
      <c r="A14" s="24"/>
      <c r="B14" s="25"/>
      <c r="C14" s="26"/>
    </row>
    <row r="15" spans="1:32" ht="16.5" thickBot="1">
      <c r="A15" s="5"/>
      <c r="B15" s="5" t="s">
        <v>32</v>
      </c>
      <c r="C15" s="6">
        <v>0</v>
      </c>
    </row>
    <row r="16" spans="1:32">
      <c r="A16" s="48" t="s">
        <v>0</v>
      </c>
      <c r="B16" s="50" t="s">
        <v>1</v>
      </c>
      <c r="C16" s="46" t="s">
        <v>3</v>
      </c>
    </row>
    <row r="17" spans="1:3" ht="15.75" thickBot="1">
      <c r="A17" s="49"/>
      <c r="B17" s="51"/>
      <c r="C17" s="47"/>
    </row>
    <row r="18" spans="1:3">
      <c r="A18" s="7">
        <v>0.25</v>
      </c>
      <c r="B18" s="8">
        <f>+A18+1/24</f>
        <v>0.29166666666666669</v>
      </c>
      <c r="C18" s="2">
        <f>ROUND($C$15/24,0)</f>
        <v>0</v>
      </c>
    </row>
    <row r="19" spans="1:3">
      <c r="A19" s="7">
        <f>+B18</f>
        <v>0.29166666666666669</v>
      </c>
      <c r="B19" s="8">
        <f>+A19+1/24</f>
        <v>0.33333333333333337</v>
      </c>
      <c r="C19" s="1">
        <f t="shared" ref="C19:C40" si="0">ROUND($C$15/24,0)</f>
        <v>0</v>
      </c>
    </row>
    <row r="20" spans="1:3">
      <c r="A20" s="7">
        <f t="shared" ref="A20:A41" si="1">+B19</f>
        <v>0.33333333333333337</v>
      </c>
      <c r="B20" s="8">
        <f t="shared" ref="B20:B41" si="2">+A20+1/24</f>
        <v>0.37500000000000006</v>
      </c>
      <c r="C20" s="1">
        <f t="shared" si="0"/>
        <v>0</v>
      </c>
    </row>
    <row r="21" spans="1:3">
      <c r="A21" s="7">
        <f t="shared" si="1"/>
        <v>0.37500000000000006</v>
      </c>
      <c r="B21" s="8">
        <f t="shared" si="2"/>
        <v>0.41666666666666674</v>
      </c>
      <c r="C21" s="1">
        <f t="shared" si="0"/>
        <v>0</v>
      </c>
    </row>
    <row r="22" spans="1:3">
      <c r="A22" s="7">
        <f t="shared" si="1"/>
        <v>0.41666666666666674</v>
      </c>
      <c r="B22" s="8">
        <f t="shared" si="2"/>
        <v>0.45833333333333343</v>
      </c>
      <c r="C22" s="1">
        <f t="shared" si="0"/>
        <v>0</v>
      </c>
    </row>
    <row r="23" spans="1:3">
      <c r="A23" s="7">
        <f t="shared" si="1"/>
        <v>0.45833333333333343</v>
      </c>
      <c r="B23" s="8">
        <f t="shared" si="2"/>
        <v>0.50000000000000011</v>
      </c>
      <c r="C23" s="1">
        <f t="shared" si="0"/>
        <v>0</v>
      </c>
    </row>
    <row r="24" spans="1:3">
      <c r="A24" s="7">
        <f t="shared" si="1"/>
        <v>0.50000000000000011</v>
      </c>
      <c r="B24" s="8">
        <f t="shared" si="2"/>
        <v>0.54166666666666674</v>
      </c>
      <c r="C24" s="1">
        <f t="shared" si="0"/>
        <v>0</v>
      </c>
    </row>
    <row r="25" spans="1:3">
      <c r="A25" s="7">
        <f t="shared" si="1"/>
        <v>0.54166666666666674</v>
      </c>
      <c r="B25" s="8">
        <f t="shared" si="2"/>
        <v>0.58333333333333337</v>
      </c>
      <c r="C25" s="1">
        <f t="shared" si="0"/>
        <v>0</v>
      </c>
    </row>
    <row r="26" spans="1:3">
      <c r="A26" s="7">
        <f t="shared" si="1"/>
        <v>0.58333333333333337</v>
      </c>
      <c r="B26" s="8">
        <f t="shared" si="2"/>
        <v>0.625</v>
      </c>
      <c r="C26" s="1">
        <f t="shared" si="0"/>
        <v>0</v>
      </c>
    </row>
    <row r="27" spans="1:3">
      <c r="A27" s="7">
        <f t="shared" si="1"/>
        <v>0.625</v>
      </c>
      <c r="B27" s="8">
        <f t="shared" si="2"/>
        <v>0.66666666666666663</v>
      </c>
      <c r="C27" s="1">
        <f t="shared" si="0"/>
        <v>0</v>
      </c>
    </row>
    <row r="28" spans="1:3">
      <c r="A28" s="7">
        <f t="shared" si="1"/>
        <v>0.66666666666666663</v>
      </c>
      <c r="B28" s="8">
        <f t="shared" si="2"/>
        <v>0.70833333333333326</v>
      </c>
      <c r="C28" s="1">
        <f t="shared" si="0"/>
        <v>0</v>
      </c>
    </row>
    <row r="29" spans="1:3">
      <c r="A29" s="7">
        <f t="shared" si="1"/>
        <v>0.70833333333333326</v>
      </c>
      <c r="B29" s="8">
        <f t="shared" si="2"/>
        <v>0.74999999999999989</v>
      </c>
      <c r="C29" s="1">
        <f t="shared" si="0"/>
        <v>0</v>
      </c>
    </row>
    <row r="30" spans="1:3">
      <c r="A30" s="7">
        <f t="shared" si="1"/>
        <v>0.74999999999999989</v>
      </c>
      <c r="B30" s="8">
        <f t="shared" si="2"/>
        <v>0.79166666666666652</v>
      </c>
      <c r="C30" s="1">
        <f t="shared" si="0"/>
        <v>0</v>
      </c>
    </row>
    <row r="31" spans="1:3">
      <c r="A31" s="7">
        <f t="shared" si="1"/>
        <v>0.79166666666666652</v>
      </c>
      <c r="B31" s="8">
        <f t="shared" si="2"/>
        <v>0.83333333333333315</v>
      </c>
      <c r="C31" s="1">
        <f t="shared" si="0"/>
        <v>0</v>
      </c>
    </row>
    <row r="32" spans="1:3">
      <c r="A32" s="7">
        <f t="shared" si="1"/>
        <v>0.83333333333333315</v>
      </c>
      <c r="B32" s="8">
        <f t="shared" si="2"/>
        <v>0.87499999999999978</v>
      </c>
      <c r="C32" s="1">
        <f t="shared" si="0"/>
        <v>0</v>
      </c>
    </row>
    <row r="33" spans="1:3">
      <c r="A33" s="7">
        <f t="shared" si="1"/>
        <v>0.87499999999999978</v>
      </c>
      <c r="B33" s="8">
        <f t="shared" si="2"/>
        <v>0.91666666666666641</v>
      </c>
      <c r="C33" s="1">
        <f t="shared" si="0"/>
        <v>0</v>
      </c>
    </row>
    <row r="34" spans="1:3">
      <c r="A34" s="7">
        <f t="shared" si="1"/>
        <v>0.91666666666666641</v>
      </c>
      <c r="B34" s="8">
        <f t="shared" si="2"/>
        <v>0.95833333333333304</v>
      </c>
      <c r="C34" s="1">
        <f t="shared" si="0"/>
        <v>0</v>
      </c>
    </row>
    <row r="35" spans="1:3">
      <c r="A35" s="7">
        <f t="shared" si="1"/>
        <v>0.95833333333333304</v>
      </c>
      <c r="B35" s="8">
        <f t="shared" si="2"/>
        <v>0.99999999999999967</v>
      </c>
      <c r="C35" s="1">
        <f t="shared" si="0"/>
        <v>0</v>
      </c>
    </row>
    <row r="36" spans="1:3">
      <c r="A36" s="7">
        <f t="shared" si="1"/>
        <v>0.99999999999999967</v>
      </c>
      <c r="B36" s="8">
        <f t="shared" si="2"/>
        <v>1.0416666666666663</v>
      </c>
      <c r="C36" s="1">
        <f t="shared" si="0"/>
        <v>0</v>
      </c>
    </row>
    <row r="37" spans="1:3">
      <c r="A37" s="7">
        <f t="shared" si="1"/>
        <v>1.0416666666666663</v>
      </c>
      <c r="B37" s="8">
        <f t="shared" si="2"/>
        <v>1.083333333333333</v>
      </c>
      <c r="C37" s="1">
        <f t="shared" si="0"/>
        <v>0</v>
      </c>
    </row>
    <row r="38" spans="1:3">
      <c r="A38" s="7">
        <f t="shared" si="1"/>
        <v>1.083333333333333</v>
      </c>
      <c r="B38" s="8">
        <f t="shared" si="2"/>
        <v>1.1249999999999998</v>
      </c>
      <c r="C38" s="1">
        <f t="shared" si="0"/>
        <v>0</v>
      </c>
    </row>
    <row r="39" spans="1:3">
      <c r="A39" s="7">
        <f t="shared" si="1"/>
        <v>1.1249999999999998</v>
      </c>
      <c r="B39" s="8">
        <f t="shared" si="2"/>
        <v>1.1666666666666665</v>
      </c>
      <c r="C39" s="1">
        <f t="shared" si="0"/>
        <v>0</v>
      </c>
    </row>
    <row r="40" spans="1:3">
      <c r="A40" s="7">
        <f t="shared" si="1"/>
        <v>1.1666666666666665</v>
      </c>
      <c r="B40" s="8">
        <f t="shared" si="2"/>
        <v>1.2083333333333333</v>
      </c>
      <c r="C40" s="1">
        <f t="shared" si="0"/>
        <v>0</v>
      </c>
    </row>
    <row r="41" spans="1:3" ht="15.75" thickBot="1">
      <c r="A41" s="9">
        <f t="shared" si="1"/>
        <v>1.2083333333333333</v>
      </c>
      <c r="B41" s="10">
        <f t="shared" si="2"/>
        <v>1.25</v>
      </c>
      <c r="C41" s="3">
        <f>C15-SUM(C18:C40)</f>
        <v>0</v>
      </c>
    </row>
  </sheetData>
  <sheetProtection password="E45B" sheet="1" objects="1" scenarios="1" selectLockedCells="1"/>
  <mergeCells count="3">
    <mergeCell ref="C16:C17"/>
    <mergeCell ref="A16:A17"/>
    <mergeCell ref="B16:B17"/>
  </mergeCells>
  <conditionalFormatting sqref="A1">
    <cfRule type="expression" dxfId="2" priority="14" stopIfTrue="1">
      <formula>ISBLANK(#REF!)</formula>
    </cfRule>
  </conditionalFormatting>
  <conditionalFormatting sqref="C18:C41 C15">
    <cfRule type="expression" dxfId="1" priority="13" stopIfTrue="1">
      <formula>#REF!&lt;0</formula>
    </cfRule>
  </conditionalFormatting>
  <conditionalFormatting sqref="C8 C1">
    <cfRule type="cellIs" dxfId="0" priority="12" stopIfTrue="1" operator="equal">
      <formula>0</formula>
    </cfRule>
  </conditionalFormatting>
  <dataValidations count="3">
    <dataValidation type="list" allowBlank="1" showInputMessage="1" showErrorMessage="1" error="Molim vas izaberite bilančnu skupinu iz padajućeg izbornika." sqref="C5">
      <formula1>VBS_list_4</formula1>
    </dataValidation>
    <dataValidation type="list" allowBlank="1" showInputMessage="1" showErrorMessage="1" sqref="C8">
      <formula1>verzija</formula1>
    </dataValidation>
    <dataValidation type="list" allowBlank="1" showInputMessage="1" showErrorMessage="1" error="Molim vas izaberite bilančnu skupinu iz padajućeg izbornika." sqref="C3">
      <formula1>VBS_list_4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="90" zoomScaleNormal="90" workbookViewId="0">
      <selection activeCell="A22" sqref="A22"/>
    </sheetView>
  </sheetViews>
  <sheetFormatPr defaultRowHeight="15"/>
  <cols>
    <col min="1" max="1" width="74.28515625" customWidth="1"/>
    <col min="12" max="12" width="40.28515625" hidden="1" customWidth="1"/>
  </cols>
  <sheetData>
    <row r="1" spans="1:12" ht="36" customHeight="1">
      <c r="A1" s="41" t="s">
        <v>23</v>
      </c>
      <c r="L1" t="s">
        <v>35</v>
      </c>
    </row>
    <row r="2" spans="1:12">
      <c r="A2" s="42"/>
      <c r="L2" t="s">
        <v>10</v>
      </c>
    </row>
    <row r="3" spans="1:12">
      <c r="A3" s="43" t="s">
        <v>24</v>
      </c>
      <c r="L3" t="s">
        <v>36</v>
      </c>
    </row>
    <row r="4" spans="1:12">
      <c r="A4" s="42"/>
      <c r="L4" t="s">
        <v>37</v>
      </c>
    </row>
    <row r="5" spans="1:12" ht="15.75">
      <c r="A5" s="44" t="s">
        <v>25</v>
      </c>
      <c r="L5" t="s">
        <v>38</v>
      </c>
    </row>
    <row r="6" spans="1:12">
      <c r="A6" s="42"/>
      <c r="L6" t="s">
        <v>39</v>
      </c>
    </row>
    <row r="7" spans="1:12">
      <c r="A7" s="42"/>
      <c r="L7" t="s">
        <v>40</v>
      </c>
    </row>
    <row r="8" spans="1:12">
      <c r="A8" s="42"/>
      <c r="L8" t="s">
        <v>21</v>
      </c>
    </row>
    <row r="9" spans="1:12">
      <c r="A9" s="42"/>
    </row>
    <row r="10" spans="1:12">
      <c r="A10" s="42"/>
    </row>
    <row r="11" spans="1:12" ht="30">
      <c r="A11" s="42" t="s">
        <v>33</v>
      </c>
    </row>
    <row r="12" spans="1:12">
      <c r="A12" s="42"/>
    </row>
    <row r="13" spans="1:12">
      <c r="A13" s="43" t="s">
        <v>26</v>
      </c>
    </row>
    <row r="14" spans="1:12">
      <c r="A14" s="42"/>
    </row>
    <row r="15" spans="1:12">
      <c r="A15" s="42" t="s">
        <v>27</v>
      </c>
    </row>
    <row r="16" spans="1:12">
      <c r="A16" s="42"/>
    </row>
    <row r="17" spans="1:1">
      <c r="A17" s="42" t="s">
        <v>28</v>
      </c>
    </row>
    <row r="18" spans="1:1">
      <c r="A18" s="42" t="s">
        <v>29</v>
      </c>
    </row>
    <row r="19" spans="1:1">
      <c r="A19" s="42" t="s">
        <v>30</v>
      </c>
    </row>
    <row r="20" spans="1:1">
      <c r="A20" s="42" t="s">
        <v>31</v>
      </c>
    </row>
    <row r="21" spans="1:1">
      <c r="A21" s="42"/>
    </row>
    <row r="22" spans="1:1" ht="75">
      <c r="A22" s="42" t="s">
        <v>34</v>
      </c>
    </row>
  </sheetData>
  <sheetProtection password="E45B" sheet="1" objects="1" scenarios="1" selectLockedCells="1" selectUn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VTT Prodaja</vt:lpstr>
      <vt:lpstr>Uputa</vt:lpstr>
      <vt:lpstr>VBS_list</vt:lpstr>
      <vt:lpstr>VBS_list_1</vt:lpstr>
      <vt:lpstr>VBS_list_2</vt:lpstr>
      <vt:lpstr>VBS_list_3</vt:lpstr>
      <vt:lpstr>VBS_list_4</vt:lpstr>
      <vt:lpstr>verzija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 Bačelić</dc:creator>
  <cp:lastModifiedBy>Marin Bačelić</cp:lastModifiedBy>
  <cp:lastPrinted>2013-12-31T09:14:51Z</cp:lastPrinted>
  <dcterms:created xsi:type="dcterms:W3CDTF">2013-12-30T08:22:50Z</dcterms:created>
  <dcterms:modified xsi:type="dcterms:W3CDTF">2014-09-29T13:05:38Z</dcterms:modified>
</cp:coreProperties>
</file>